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280"/>
  </bookViews>
  <sheets>
    <sheet name="销售收入预测" sheetId="2" r:id="rId1"/>
    <sheet name="运营成本预测" sheetId="3" r:id="rId2"/>
    <sheet name="利润表" sheetId="4" r:id="rId3"/>
    <sheet name="启动资金测算表" sheetId="1" r:id="rId4"/>
  </sheets>
  <calcPr calcId="144525"/>
</workbook>
</file>

<file path=xl/sharedStrings.xml><?xml version="1.0" encoding="utf-8"?>
<sst xmlns="http://schemas.openxmlformats.org/spreadsheetml/2006/main" count="91" uniqueCount="60">
  <si>
    <t>销售收入预测（3个月）</t>
  </si>
  <si>
    <t>详细情况</t>
  </si>
  <si>
    <t>第一个月</t>
  </si>
  <si>
    <t>第二个月</t>
  </si>
  <si>
    <t>第三个月</t>
  </si>
  <si>
    <t>访客数</t>
  </si>
  <si>
    <t>转化率%</t>
  </si>
  <si>
    <t>客单价</t>
  </si>
  <si>
    <t>注：粉色区间数据可修改</t>
  </si>
  <si>
    <t>销售额</t>
  </si>
  <si>
    <t>月成交访客数</t>
  </si>
  <si>
    <t>日成交访客数</t>
  </si>
  <si>
    <t>日访客数/3个月</t>
  </si>
  <si>
    <t>转化率/3个月</t>
  </si>
  <si>
    <t>日均成交访客数</t>
  </si>
  <si>
    <t>客单价/3个月</t>
  </si>
  <si>
    <t>总收入</t>
  </si>
  <si>
    <t>总成本</t>
  </si>
  <si>
    <t>净收入</t>
  </si>
  <si>
    <t>开办费用</t>
  </si>
  <si>
    <t>固定资产</t>
  </si>
  <si>
    <t>流动资金</t>
  </si>
  <si>
    <t>总启动资金</t>
  </si>
  <si>
    <t>经营成本预测表（3个月）</t>
  </si>
  <si>
    <t>类别</t>
  </si>
  <si>
    <t>项目</t>
  </si>
  <si>
    <t>合计</t>
  </si>
  <si>
    <t>备注</t>
  </si>
  <si>
    <t>系数</t>
  </si>
  <si>
    <t>变动成本</t>
  </si>
  <si>
    <t>网络推广费</t>
  </si>
  <si>
    <t>销售额*%</t>
  </si>
  <si>
    <t>注：粉色区间数据可修改，其它底色位置已套用公式，不可修改
如果插入行，需修改对应求和公式</t>
  </si>
  <si>
    <t>物流运输费</t>
  </si>
  <si>
    <t>采购成本</t>
  </si>
  <si>
    <t>小计</t>
  </si>
  <si>
    <t>固定成本</t>
  </si>
  <si>
    <t>员工工资</t>
  </si>
  <si>
    <t>宽带费用</t>
  </si>
  <si>
    <t>电话费</t>
  </si>
  <si>
    <t>水电费</t>
  </si>
  <si>
    <t>折旧</t>
  </si>
  <si>
    <t>购买装修模板</t>
  </si>
  <si>
    <t>房租</t>
  </si>
  <si>
    <t>总计</t>
  </si>
  <si>
    <t>月成本</t>
  </si>
  <si>
    <t>店铺运营利润预测表</t>
  </si>
  <si>
    <t>销售总收入</t>
  </si>
  <si>
    <t>税前利润</t>
  </si>
  <si>
    <t>电商店铺启动资金测算表</t>
  </si>
  <si>
    <t>前3个月</t>
  </si>
  <si>
    <t>平台费用</t>
  </si>
  <si>
    <t>购置计算机</t>
  </si>
  <si>
    <t>办公家具</t>
  </si>
  <si>
    <t>宽带费</t>
  </si>
  <si>
    <t>员工薪酬</t>
  </si>
  <si>
    <t>店铺装修费</t>
  </si>
  <si>
    <t>采购原材料或
成品（半成品）</t>
  </si>
  <si>
    <t>网络推广</t>
  </si>
  <si>
    <t>物流费用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</si>
</sst>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%"/>
    <numFmt numFmtId="177" formatCode="0_ "/>
    <numFmt numFmtId="178" formatCode="0.00_ 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5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18" borderId="9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6" fillId="19" borderId="10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7" fontId="1" fillId="8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zoomScale="160" zoomScaleNormal="160" workbookViewId="0">
      <selection activeCell="D19" sqref="D19"/>
    </sheetView>
  </sheetViews>
  <sheetFormatPr defaultColWidth="9" defaultRowHeight="13.85"/>
  <cols>
    <col min="1" max="1" width="15.5840707964602" customWidth="1"/>
    <col min="11" max="14" width="9" style="14"/>
  </cols>
  <sheetData>
    <row r="1" ht="27.9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.95" customHeight="1" spans="1:10">
      <c r="A2" s="3" t="s">
        <v>1</v>
      </c>
      <c r="B2" s="3" t="s">
        <v>2</v>
      </c>
      <c r="C2" s="3"/>
      <c r="D2" s="3"/>
      <c r="E2" s="3" t="s">
        <v>3</v>
      </c>
      <c r="F2" s="3"/>
      <c r="G2" s="3"/>
      <c r="H2" s="3" t="s">
        <v>4</v>
      </c>
      <c r="I2" s="3"/>
      <c r="J2" s="3"/>
    </row>
    <row r="3" ht="27.95" customHeight="1" spans="1:13">
      <c r="A3" s="3"/>
      <c r="B3" s="2" t="s">
        <v>5</v>
      </c>
      <c r="C3" s="2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L3" s="18" t="s">
        <v>8</v>
      </c>
      <c r="M3" s="18"/>
    </row>
    <row r="4" ht="27.95" customHeight="1" spans="1:13">
      <c r="A4" s="3"/>
      <c r="B4" s="19"/>
      <c r="C4" s="19"/>
      <c r="D4" s="19"/>
      <c r="E4" s="19"/>
      <c r="F4" s="19"/>
      <c r="G4" s="19"/>
      <c r="H4" s="19"/>
      <c r="I4" s="19"/>
      <c r="J4" s="19"/>
      <c r="L4" s="18"/>
      <c r="M4" s="18"/>
    </row>
    <row r="5" ht="27.95" customHeight="1" spans="1:13">
      <c r="A5" s="3" t="s">
        <v>9</v>
      </c>
      <c r="B5" s="5">
        <f>B4*C4*D4/100</f>
        <v>0</v>
      </c>
      <c r="C5" s="5"/>
      <c r="D5" s="5"/>
      <c r="E5" s="5">
        <f>E4*F4*G4%</f>
        <v>0</v>
      </c>
      <c r="F5" s="5"/>
      <c r="G5" s="5"/>
      <c r="H5" s="5">
        <f>H4*I4*J4%</f>
        <v>0</v>
      </c>
      <c r="I5" s="5"/>
      <c r="J5" s="5"/>
      <c r="L5" s="18"/>
      <c r="M5" s="18"/>
    </row>
    <row r="6" ht="30" customHeight="1" spans="1:10">
      <c r="A6" s="3" t="s">
        <v>10</v>
      </c>
      <c r="B6" s="5">
        <f>B4*C4/100</f>
        <v>0</v>
      </c>
      <c r="C6" s="5"/>
      <c r="D6" s="5"/>
      <c r="E6" s="5">
        <f>E4*F4/100</f>
        <v>0</v>
      </c>
      <c r="F6" s="5"/>
      <c r="G6" s="5"/>
      <c r="H6" s="5">
        <f>H4*I4/100</f>
        <v>0</v>
      </c>
      <c r="I6" s="5"/>
      <c r="J6" s="5"/>
    </row>
    <row r="7" ht="29" customHeight="1" spans="1:10">
      <c r="A7" s="3" t="s">
        <v>11</v>
      </c>
      <c r="B7" s="20">
        <f>B6/30</f>
        <v>0</v>
      </c>
      <c r="C7" s="20"/>
      <c r="D7" s="20"/>
      <c r="E7" s="20">
        <f>E6/30</f>
        <v>0</v>
      </c>
      <c r="F7" s="20"/>
      <c r="G7" s="20"/>
      <c r="H7" s="20">
        <f>H6/30</f>
        <v>0</v>
      </c>
      <c r="I7" s="20"/>
      <c r="J7" s="20"/>
    </row>
    <row r="8" ht="15.35" spans="1:10">
      <c r="A8" s="3" t="s">
        <v>12</v>
      </c>
      <c r="B8" s="21">
        <f>(B4+E4+H4)/90</f>
        <v>0</v>
      </c>
      <c r="C8" s="21"/>
      <c r="D8" s="21"/>
      <c r="E8" s="21"/>
      <c r="F8" s="21"/>
      <c r="G8" s="21"/>
      <c r="H8" s="21"/>
      <c r="I8" s="21"/>
      <c r="J8" s="21"/>
    </row>
    <row r="9" ht="15.35" spans="1:10">
      <c r="A9" s="3" t="s">
        <v>13</v>
      </c>
      <c r="B9" s="22" t="e">
        <f>(B6+E6+H6)/(B4+E4+H4)</f>
        <v>#DIV/0!</v>
      </c>
      <c r="C9" s="22"/>
      <c r="D9" s="22"/>
      <c r="E9" s="22"/>
      <c r="F9" s="22"/>
      <c r="G9" s="22"/>
      <c r="H9" s="22"/>
      <c r="I9" s="22"/>
      <c r="J9" s="22"/>
    </row>
    <row r="10" ht="15.35" spans="1:10">
      <c r="A10" s="3" t="s">
        <v>14</v>
      </c>
      <c r="B10" s="23" t="e">
        <f>B8*B9</f>
        <v>#DIV/0!</v>
      </c>
      <c r="C10" s="23"/>
      <c r="D10" s="23"/>
      <c r="E10" s="23"/>
      <c r="F10" s="23"/>
      <c r="G10" s="23"/>
      <c r="H10" s="23"/>
      <c r="I10" s="23"/>
      <c r="J10" s="23"/>
    </row>
    <row r="11" ht="15.35" spans="1:10">
      <c r="A11" s="3" t="s">
        <v>15</v>
      </c>
      <c r="B11" s="23" t="e">
        <f>(B5+E5+H5)/(B6+E6+H6)</f>
        <v>#DIV/0!</v>
      </c>
      <c r="C11" s="23"/>
      <c r="D11" s="23"/>
      <c r="E11" s="23"/>
      <c r="F11" s="23"/>
      <c r="G11" s="23"/>
      <c r="H11" s="23"/>
      <c r="I11" s="23"/>
      <c r="J11" s="23"/>
    </row>
    <row r="12" ht="15.35" spans="1:10">
      <c r="A12" s="3" t="s">
        <v>16</v>
      </c>
      <c r="B12" s="21" t="e">
        <f>B10*B11*90</f>
        <v>#DIV/0!</v>
      </c>
      <c r="C12" s="21"/>
      <c r="D12" s="21"/>
      <c r="E12" s="21"/>
      <c r="F12" s="21"/>
      <c r="G12" s="21"/>
      <c r="H12" s="21"/>
      <c r="I12" s="21"/>
      <c r="J12" s="21"/>
    </row>
    <row r="13" spans="1:10">
      <c r="A13" s="3" t="s">
        <v>17</v>
      </c>
      <c r="B13" s="21">
        <f>利润表!E4</f>
        <v>0</v>
      </c>
      <c r="C13" s="21"/>
      <c r="D13" s="21"/>
      <c r="E13" s="21"/>
      <c r="F13" s="21"/>
      <c r="G13" s="21"/>
      <c r="H13" s="21"/>
      <c r="I13" s="21"/>
      <c r="J13" s="21"/>
    </row>
    <row r="14" spans="1:10">
      <c r="A14" s="3" t="s">
        <v>18</v>
      </c>
      <c r="B14" s="24" t="e">
        <f>B12-B13</f>
        <v>#DIV/0!</v>
      </c>
      <c r="C14" s="24"/>
      <c r="D14" s="24"/>
      <c r="E14" s="24"/>
      <c r="F14" s="24"/>
      <c r="G14" s="24"/>
      <c r="H14" s="24"/>
      <c r="I14" s="24"/>
      <c r="J14" s="24"/>
    </row>
    <row r="15" s="14" customFormat="1" ht="15.35" spans="1:10">
      <c r="A15" s="25" t="s">
        <v>19</v>
      </c>
      <c r="B15" s="26">
        <f>启动资金测算表!B4</f>
        <v>0</v>
      </c>
      <c r="C15" s="26"/>
      <c r="D15" s="26"/>
      <c r="E15" s="26"/>
      <c r="F15" s="26"/>
      <c r="G15" s="26"/>
      <c r="H15" s="26"/>
      <c r="I15" s="26"/>
      <c r="J15" s="26"/>
    </row>
    <row r="16" s="14" customFormat="1" ht="15.35" spans="1:10">
      <c r="A16" s="25" t="s">
        <v>20</v>
      </c>
      <c r="B16" s="26">
        <f>启动资金测算表!B7</f>
        <v>0</v>
      </c>
      <c r="C16" s="26"/>
      <c r="D16" s="26"/>
      <c r="E16" s="26"/>
      <c r="F16" s="26"/>
      <c r="G16" s="26"/>
      <c r="H16" s="26"/>
      <c r="I16" s="26"/>
      <c r="J16" s="26"/>
    </row>
    <row r="17" s="14" customFormat="1" ht="15.35" spans="1:10">
      <c r="A17" s="25" t="s">
        <v>21</v>
      </c>
      <c r="B17" s="26">
        <f>启动资金测算表!B17</f>
        <v>0</v>
      </c>
      <c r="C17" s="26"/>
      <c r="D17" s="26"/>
      <c r="E17" s="26"/>
      <c r="F17" s="26"/>
      <c r="G17" s="26"/>
      <c r="H17" s="26"/>
      <c r="I17" s="26"/>
      <c r="J17" s="26"/>
    </row>
    <row r="18" s="14" customFormat="1" ht="15.35" spans="1:10">
      <c r="A18" s="25" t="s">
        <v>22</v>
      </c>
      <c r="B18" s="21">
        <f>启动资金测算表!B18</f>
        <v>0</v>
      </c>
      <c r="C18" s="21"/>
      <c r="D18" s="21"/>
      <c r="E18" s="21"/>
      <c r="F18" s="21"/>
      <c r="G18" s="21"/>
      <c r="H18" s="21"/>
      <c r="I18" s="21"/>
      <c r="J18" s="21"/>
    </row>
    <row r="19" s="14" customFormat="1" ht="14.6"/>
    <row r="20" s="14" customFormat="1"/>
    <row r="21" s="14" customFormat="1"/>
    <row r="22" s="14" customFormat="1"/>
    <row r="23" s="14" customFormat="1"/>
    <row r="24" s="14" customFormat="1"/>
    <row r="25" s="14" customFormat="1"/>
    <row r="26" s="14" customFormat="1"/>
    <row r="27" s="14" customFormat="1"/>
    <row r="28" s="14" customFormat="1"/>
    <row r="29" s="14" customFormat="1"/>
    <row r="30" s="14" customFormat="1"/>
    <row r="31" s="14" customFormat="1"/>
  </sheetData>
  <sheetProtection formatCells="0" insertHyperlinks="0" autoFilter="0"/>
  <mergeCells count="26">
    <mergeCell ref="A1:J1"/>
    <mergeCell ref="B2:D2"/>
    <mergeCell ref="E2:G2"/>
    <mergeCell ref="H2:J2"/>
    <mergeCell ref="B5:D5"/>
    <mergeCell ref="E5:G5"/>
    <mergeCell ref="H5:J5"/>
    <mergeCell ref="B6:D6"/>
    <mergeCell ref="E6:G6"/>
    <mergeCell ref="H6:J6"/>
    <mergeCell ref="B7:D7"/>
    <mergeCell ref="E7:G7"/>
    <mergeCell ref="H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:A4"/>
    <mergeCell ref="L3:M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zoomScale="145" zoomScaleNormal="145" workbookViewId="0">
      <selection activeCell="H2" sqref="H2:H5"/>
    </sheetView>
  </sheetViews>
  <sheetFormatPr defaultColWidth="9" defaultRowHeight="13.85"/>
  <cols>
    <col min="1" max="1" width="8.50442477876106" customWidth="1"/>
    <col min="2" max="2" width="12.3716814159292" customWidth="1"/>
    <col min="3" max="4" width="8.27433628318584" customWidth="1"/>
    <col min="5" max="5" width="8.35398230088496" customWidth="1"/>
    <col min="6" max="6" width="6.71681415929203" customWidth="1"/>
    <col min="7" max="7" width="13.0884955752212" customWidth="1"/>
    <col min="8" max="8" width="7.24778761061947" style="15" customWidth="1"/>
    <col min="9" max="15" width="9" style="14"/>
  </cols>
  <sheetData>
    <row r="1" ht="27.6" customHeight="1" spans="2:7">
      <c r="B1" s="1" t="s">
        <v>23</v>
      </c>
      <c r="C1" s="1"/>
      <c r="D1" s="1"/>
      <c r="E1" s="1"/>
      <c r="F1" s="1"/>
      <c r="G1" s="1"/>
    </row>
    <row r="2" ht="27.6" customHeight="1" spans="1:8">
      <c r="A2" s="2" t="s">
        <v>24</v>
      </c>
      <c r="B2" s="2" t="s">
        <v>25</v>
      </c>
      <c r="C2" s="2" t="s">
        <v>2</v>
      </c>
      <c r="D2" s="2" t="s">
        <v>3</v>
      </c>
      <c r="E2" s="2" t="s">
        <v>4</v>
      </c>
      <c r="F2" s="2" t="s">
        <v>26</v>
      </c>
      <c r="G2" s="2" t="s">
        <v>27</v>
      </c>
      <c r="H2" s="16" t="s">
        <v>28</v>
      </c>
    </row>
    <row r="3" ht="27.6" customHeight="1" spans="1:10">
      <c r="A3" s="3" t="s">
        <v>29</v>
      </c>
      <c r="B3" s="2" t="s">
        <v>30</v>
      </c>
      <c r="C3" s="6">
        <f>销售收入预测!B5*H3</f>
        <v>0</v>
      </c>
      <c r="D3" s="6">
        <f>销售收入预测!E5*H3</f>
        <v>0</v>
      </c>
      <c r="E3" s="6">
        <f>销售收入预测!H5*H3</f>
        <v>0</v>
      </c>
      <c r="F3" s="6">
        <f>SUM(C3:E3)</f>
        <v>0</v>
      </c>
      <c r="G3" s="2" t="s">
        <v>31</v>
      </c>
      <c r="H3" s="17"/>
      <c r="I3" s="18" t="s">
        <v>32</v>
      </c>
      <c r="J3" s="18"/>
    </row>
    <row r="4" ht="27.6" customHeight="1" spans="1:10">
      <c r="A4" s="3"/>
      <c r="B4" s="2" t="s">
        <v>33</v>
      </c>
      <c r="C4" s="6">
        <f>销售收入预测!B5*H4</f>
        <v>0</v>
      </c>
      <c r="D4" s="6">
        <f>销售收入预测!E5*H4</f>
        <v>0</v>
      </c>
      <c r="E4" s="6">
        <f>销售收入预测!H5*H4</f>
        <v>0</v>
      </c>
      <c r="F4" s="6">
        <f>SUM(C4:E4)</f>
        <v>0</v>
      </c>
      <c r="G4" s="2" t="s">
        <v>31</v>
      </c>
      <c r="H4" s="17"/>
      <c r="I4" s="18"/>
      <c r="J4" s="18"/>
    </row>
    <row r="5" ht="27.6" customHeight="1" spans="1:10">
      <c r="A5" s="3"/>
      <c r="B5" s="2" t="s">
        <v>34</v>
      </c>
      <c r="C5" s="6">
        <f>销售收入预测!B5*H5</f>
        <v>0</v>
      </c>
      <c r="D5" s="6">
        <f>销售收入预测!E5*H5</f>
        <v>0</v>
      </c>
      <c r="E5" s="6">
        <f>销售收入预测!H5*H5</f>
        <v>0</v>
      </c>
      <c r="F5" s="6">
        <f>SUM(C5:E5)</f>
        <v>0</v>
      </c>
      <c r="G5" s="2" t="s">
        <v>31</v>
      </c>
      <c r="H5" s="17"/>
      <c r="I5" s="18"/>
      <c r="J5" s="18"/>
    </row>
    <row r="6" ht="27.6" customHeight="1" spans="1:10">
      <c r="A6" s="3"/>
      <c r="B6" s="2" t="s">
        <v>35</v>
      </c>
      <c r="C6" s="5">
        <f>F3+F4+F5</f>
        <v>0</v>
      </c>
      <c r="D6" s="5"/>
      <c r="E6" s="5"/>
      <c r="F6" s="5"/>
      <c r="G6" s="5"/>
      <c r="I6" s="18"/>
      <c r="J6" s="18"/>
    </row>
    <row r="7" ht="27.95" customHeight="1" spans="1:10">
      <c r="A7" s="3" t="s">
        <v>36</v>
      </c>
      <c r="B7" s="12" t="s">
        <v>37</v>
      </c>
      <c r="C7" s="4"/>
      <c r="D7" s="4"/>
      <c r="E7" s="4"/>
      <c r="F7" s="6">
        <f>SUM(C7:E7)</f>
        <v>0</v>
      </c>
      <c r="G7" s="2"/>
      <c r="I7" s="18"/>
      <c r="J7" s="18"/>
    </row>
    <row r="8" ht="27.95" customHeight="1" spans="1:7">
      <c r="A8" s="3"/>
      <c r="B8" s="12" t="s">
        <v>38</v>
      </c>
      <c r="C8" s="4"/>
      <c r="D8" s="4"/>
      <c r="E8" s="4"/>
      <c r="F8" s="6">
        <f t="shared" ref="F8:F13" si="0">SUM(C8:E8)</f>
        <v>0</v>
      </c>
      <c r="G8" s="2"/>
    </row>
    <row r="9" ht="27.95" customHeight="1" spans="1:7">
      <c r="A9" s="3"/>
      <c r="B9" s="12" t="s">
        <v>39</v>
      </c>
      <c r="C9" s="4"/>
      <c r="D9" s="4"/>
      <c r="E9" s="4"/>
      <c r="F9" s="6">
        <f t="shared" si="0"/>
        <v>0</v>
      </c>
      <c r="G9" s="2"/>
    </row>
    <row r="10" ht="27.95" customHeight="1" spans="1:7">
      <c r="A10" s="3"/>
      <c r="B10" s="12" t="s">
        <v>40</v>
      </c>
      <c r="C10" s="4"/>
      <c r="D10" s="4"/>
      <c r="E10" s="4"/>
      <c r="F10" s="6">
        <f t="shared" si="0"/>
        <v>0</v>
      </c>
      <c r="G10" s="2"/>
    </row>
    <row r="11" ht="27.95" customHeight="1" spans="1:7">
      <c r="A11" s="3"/>
      <c r="B11" s="12" t="s">
        <v>41</v>
      </c>
      <c r="C11" s="4"/>
      <c r="D11" s="4"/>
      <c r="E11" s="4"/>
      <c r="F11" s="6">
        <f t="shared" si="0"/>
        <v>0</v>
      </c>
      <c r="G11" s="2"/>
    </row>
    <row r="12" ht="27.95" customHeight="1" spans="1:7">
      <c r="A12" s="3"/>
      <c r="B12" s="12" t="s">
        <v>42</v>
      </c>
      <c r="C12" s="4"/>
      <c r="D12" s="4"/>
      <c r="E12" s="4"/>
      <c r="F12" s="6">
        <f t="shared" si="0"/>
        <v>0</v>
      </c>
      <c r="G12" s="2"/>
    </row>
    <row r="13" ht="27.95" customHeight="1" spans="1:7">
      <c r="A13" s="3"/>
      <c r="B13" s="12" t="s">
        <v>43</v>
      </c>
      <c r="C13" s="4"/>
      <c r="D13" s="4"/>
      <c r="E13" s="4"/>
      <c r="F13" s="6">
        <f t="shared" si="0"/>
        <v>0</v>
      </c>
      <c r="G13" s="2"/>
    </row>
    <row r="14" ht="27.95" customHeight="1" spans="1:7">
      <c r="A14" s="3"/>
      <c r="B14" s="12" t="s">
        <v>35</v>
      </c>
      <c r="C14" s="5">
        <f>SUM(F7:F13)</f>
        <v>0</v>
      </c>
      <c r="D14" s="5"/>
      <c r="E14" s="5"/>
      <c r="F14" s="5"/>
      <c r="G14" s="5"/>
    </row>
    <row r="15" ht="27.95" customHeight="1" spans="1:7">
      <c r="A15" s="3" t="s">
        <v>44</v>
      </c>
      <c r="B15" s="3"/>
      <c r="C15" s="5">
        <f>C6+C14</f>
        <v>0</v>
      </c>
      <c r="D15" s="5"/>
      <c r="E15" s="5"/>
      <c r="F15" s="5"/>
      <c r="G15" s="5"/>
    </row>
    <row r="16" ht="31" customHeight="1" spans="1:7">
      <c r="A16" s="3" t="s">
        <v>45</v>
      </c>
      <c r="B16" s="3"/>
      <c r="C16" s="6">
        <f>SUM(C7:C13,C3:C5)</f>
        <v>0</v>
      </c>
      <c r="D16" s="6">
        <f>SUM(D7:D13,D3:D5)</f>
        <v>0</v>
      </c>
      <c r="E16" s="6">
        <f>SUM(E7:E13,E3:E5)</f>
        <v>0</v>
      </c>
      <c r="F16" s="2"/>
      <c r="G16" s="2"/>
    </row>
    <row r="17" s="14" customFormat="1" ht="14.6" spans="8:8">
      <c r="H17" s="15"/>
    </row>
    <row r="18" s="14" customFormat="1" spans="8:8">
      <c r="H18" s="15"/>
    </row>
    <row r="19" s="14" customFormat="1" spans="8:8">
      <c r="H19" s="15"/>
    </row>
    <row r="20" s="14" customFormat="1" spans="8:8">
      <c r="H20" s="15"/>
    </row>
    <row r="21" s="14" customFormat="1" spans="8:8">
      <c r="H21" s="15"/>
    </row>
    <row r="22" s="14" customFormat="1" spans="8:8">
      <c r="H22" s="15"/>
    </row>
    <row r="23" s="14" customFormat="1" spans="8:8">
      <c r="H23" s="15"/>
    </row>
    <row r="24" s="14" customFormat="1" spans="8:8">
      <c r="H24" s="15"/>
    </row>
    <row r="25" s="14" customFormat="1" spans="8:8">
      <c r="H25" s="15"/>
    </row>
    <row r="26" s="14" customFormat="1" spans="8:8">
      <c r="H26" s="15"/>
    </row>
    <row r="27" s="14" customFormat="1" spans="8:8">
      <c r="H27" s="15"/>
    </row>
    <row r="28" s="14" customFormat="1" spans="8:8">
      <c r="H28" s="15"/>
    </row>
    <row r="29" s="14" customFormat="1" spans="8:8">
      <c r="H29" s="15"/>
    </row>
    <row r="30" s="14" customFormat="1" spans="8:8">
      <c r="H30" s="15"/>
    </row>
    <row r="31" s="14" customFormat="1" spans="8:8">
      <c r="H31" s="15"/>
    </row>
    <row r="32" s="14" customFormat="1" spans="8:8">
      <c r="H32" s="15"/>
    </row>
    <row r="33" s="14" customFormat="1" spans="8:8">
      <c r="H33" s="15"/>
    </row>
  </sheetData>
  <sheetProtection formatCells="0" insertHyperlinks="0" autoFilter="0"/>
  <mergeCells count="9">
    <mergeCell ref="B1:G1"/>
    <mergeCell ref="C6:G6"/>
    <mergeCell ref="C14:G14"/>
    <mergeCell ref="A15:B15"/>
    <mergeCell ref="C15:G15"/>
    <mergeCell ref="A16:B16"/>
    <mergeCell ref="A3:A6"/>
    <mergeCell ref="A7:A14"/>
    <mergeCell ref="I3:J7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zoomScale="190" zoomScaleNormal="190" workbookViewId="0">
      <selection activeCell="A2" sqref="A2:E5"/>
    </sheetView>
  </sheetViews>
  <sheetFormatPr defaultColWidth="9" defaultRowHeight="13.85" outlineLevelRow="5" outlineLevelCol="4"/>
  <cols>
    <col min="1" max="4" width="12.1238938053097" customWidth="1"/>
  </cols>
  <sheetData>
    <row r="1" ht="27.6" customHeight="1" spans="1:4">
      <c r="A1" s="1" t="s">
        <v>46</v>
      </c>
      <c r="B1" s="1"/>
      <c r="C1" s="1"/>
      <c r="D1" s="1"/>
    </row>
    <row r="2" ht="27.6" customHeight="1" spans="1:5">
      <c r="A2" s="2" t="s">
        <v>25</v>
      </c>
      <c r="B2" s="2" t="s">
        <v>2</v>
      </c>
      <c r="C2" s="2" t="s">
        <v>3</v>
      </c>
      <c r="D2" s="2" t="s">
        <v>4</v>
      </c>
      <c r="E2" s="12" t="s">
        <v>26</v>
      </c>
    </row>
    <row r="3" ht="27.6" customHeight="1" spans="1:5">
      <c r="A3" s="2" t="s">
        <v>47</v>
      </c>
      <c r="B3" s="6">
        <f>销售收入预测!B5</f>
        <v>0</v>
      </c>
      <c r="C3" s="6">
        <f>销售收入预测!E5</f>
        <v>0</v>
      </c>
      <c r="D3" s="6">
        <f>销售收入预测!H5</f>
        <v>0</v>
      </c>
      <c r="E3" s="13">
        <f>B3+C3+D3</f>
        <v>0</v>
      </c>
    </row>
    <row r="4" ht="27.6" customHeight="1" spans="1:5">
      <c r="A4" s="2" t="s">
        <v>17</v>
      </c>
      <c r="B4" s="6">
        <f>运营成本预测!C16</f>
        <v>0</v>
      </c>
      <c r="C4" s="6">
        <f>运营成本预测!D16</f>
        <v>0</v>
      </c>
      <c r="D4" s="6">
        <f>运营成本预测!E16</f>
        <v>0</v>
      </c>
      <c r="E4" s="13">
        <f>B4+C4+D4</f>
        <v>0</v>
      </c>
    </row>
    <row r="5" ht="27.6" customHeight="1" spans="1:5">
      <c r="A5" s="2" t="s">
        <v>48</v>
      </c>
      <c r="B5" s="6">
        <f>B3-B4</f>
        <v>0</v>
      </c>
      <c r="C5" s="6">
        <f>C3-C4</f>
        <v>0</v>
      </c>
      <c r="D5" s="6">
        <f>D3-D4</f>
        <v>0</v>
      </c>
      <c r="E5" s="13">
        <f>E3-E4</f>
        <v>0</v>
      </c>
    </row>
    <row r="6" ht="14.6"/>
  </sheetData>
  <sheetProtection formatCells="0" insertHyperlinks="0" autoFilter="0"/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30" zoomScaleNormal="130" workbookViewId="0">
      <selection activeCell="G10" sqref="G10"/>
    </sheetView>
  </sheetViews>
  <sheetFormatPr defaultColWidth="9" defaultRowHeight="13.85" outlineLevelCol="3"/>
  <cols>
    <col min="2" max="2" width="14.8761061946903" customWidth="1"/>
    <col min="4" max="4" width="19.2477876106195" customWidth="1"/>
  </cols>
  <sheetData>
    <row r="1" ht="27.95" customHeight="1" spans="1:4">
      <c r="A1" s="1" t="s">
        <v>49</v>
      </c>
      <c r="B1" s="1"/>
      <c r="C1" s="1"/>
      <c r="D1" s="1"/>
    </row>
    <row r="2" ht="27.95" customHeight="1" spans="1:4">
      <c r="A2" s="2" t="s">
        <v>24</v>
      </c>
      <c r="B2" s="2" t="s">
        <v>25</v>
      </c>
      <c r="C2" s="2" t="s">
        <v>50</v>
      </c>
      <c r="D2" s="2" t="s">
        <v>27</v>
      </c>
    </row>
    <row r="3" ht="27.95" customHeight="1" spans="1:4">
      <c r="A3" s="3" t="s">
        <v>19</v>
      </c>
      <c r="B3" s="2" t="s">
        <v>51</v>
      </c>
      <c r="C3" s="4">
        <v>0</v>
      </c>
      <c r="D3" s="2"/>
    </row>
    <row r="4" ht="27.95" customHeight="1" spans="1:4">
      <c r="A4" s="3" t="s">
        <v>35</v>
      </c>
      <c r="B4" s="5">
        <f>C3</f>
        <v>0</v>
      </c>
      <c r="C4" s="5"/>
      <c r="D4" s="5"/>
    </row>
    <row r="5" ht="27.95" customHeight="1" spans="1:4">
      <c r="A5" s="3" t="s">
        <v>20</v>
      </c>
      <c r="B5" s="2" t="s">
        <v>52</v>
      </c>
      <c r="C5" s="4">
        <v>0</v>
      </c>
      <c r="D5" s="2"/>
    </row>
    <row r="6" ht="27.95" customHeight="1" spans="1:4">
      <c r="A6" s="3"/>
      <c r="B6" s="2" t="s">
        <v>53</v>
      </c>
      <c r="C6" s="4">
        <v>0</v>
      </c>
      <c r="D6" s="2"/>
    </row>
    <row r="7" ht="27.95" customHeight="1" spans="1:4">
      <c r="A7" s="3" t="s">
        <v>35</v>
      </c>
      <c r="B7" s="5">
        <f>C5+C6</f>
        <v>0</v>
      </c>
      <c r="C7" s="5"/>
      <c r="D7" s="5"/>
    </row>
    <row r="8" ht="27.95" customHeight="1" spans="1:4">
      <c r="A8" s="3" t="s">
        <v>21</v>
      </c>
      <c r="B8" s="2" t="s">
        <v>40</v>
      </c>
      <c r="C8" s="6">
        <f>运营成本预测!F10</f>
        <v>0</v>
      </c>
      <c r="D8" s="2"/>
    </row>
    <row r="9" ht="27.95" customHeight="1" spans="1:4">
      <c r="A9" s="3"/>
      <c r="B9" s="2" t="s">
        <v>54</v>
      </c>
      <c r="C9" s="6">
        <f>运营成本预测!F8</f>
        <v>0</v>
      </c>
      <c r="D9" s="2"/>
    </row>
    <row r="10" ht="27.95" customHeight="1" spans="1:4">
      <c r="A10" s="3"/>
      <c r="B10" s="2" t="s">
        <v>39</v>
      </c>
      <c r="C10" s="6">
        <f>运营成本预测!F9</f>
        <v>0</v>
      </c>
      <c r="D10" s="2"/>
    </row>
    <row r="11" ht="27.95" customHeight="1" spans="1:4">
      <c r="A11" s="3"/>
      <c r="B11" s="2" t="s">
        <v>55</v>
      </c>
      <c r="C11" s="6">
        <f>运营成本预测!F7</f>
        <v>0</v>
      </c>
      <c r="D11" s="2"/>
    </row>
    <row r="12" ht="27.95" customHeight="1" spans="1:4">
      <c r="A12" s="3"/>
      <c r="B12" s="2" t="s">
        <v>56</v>
      </c>
      <c r="C12" s="6">
        <f>运营成本预测!F12</f>
        <v>0</v>
      </c>
      <c r="D12" s="2"/>
    </row>
    <row r="13" ht="27.95" customHeight="1" spans="1:4">
      <c r="A13" s="3"/>
      <c r="B13" s="2" t="s">
        <v>43</v>
      </c>
      <c r="C13" s="6">
        <f>运营成本预测!F13</f>
        <v>0</v>
      </c>
      <c r="D13" s="2"/>
    </row>
    <row r="14" ht="27.95" customHeight="1" spans="1:4">
      <c r="A14" s="3"/>
      <c r="B14" s="7" t="s">
        <v>57</v>
      </c>
      <c r="C14" s="6">
        <f>运营成本预测!F5</f>
        <v>0</v>
      </c>
      <c r="D14" s="2"/>
    </row>
    <row r="15" ht="27.95" customHeight="1" spans="1:4">
      <c r="A15" s="3"/>
      <c r="B15" s="2" t="s">
        <v>58</v>
      </c>
      <c r="C15" s="6">
        <f>运营成本预测!F3</f>
        <v>0</v>
      </c>
      <c r="D15" s="2"/>
    </row>
    <row r="16" ht="27.95" customHeight="1" spans="1:4">
      <c r="A16" s="3"/>
      <c r="B16" s="2" t="s">
        <v>59</v>
      </c>
      <c r="C16" s="6">
        <f>运营成本预测!F4</f>
        <v>0</v>
      </c>
      <c r="D16" s="2"/>
    </row>
    <row r="17" ht="27.95" customHeight="1" spans="1:4">
      <c r="A17" s="8" t="s">
        <v>35</v>
      </c>
      <c r="B17" s="9">
        <f>C8+C9+C10+C11+C12+C14+C15+C16+C13</f>
        <v>0</v>
      </c>
      <c r="C17" s="9"/>
      <c r="D17" s="9"/>
    </row>
    <row r="18" ht="27.95" customHeight="1" spans="1:4">
      <c r="A18" s="10" t="s">
        <v>26</v>
      </c>
      <c r="B18" s="11">
        <f>B7+B17+B4</f>
        <v>0</v>
      </c>
      <c r="C18" s="11"/>
      <c r="D18" s="11"/>
    </row>
  </sheetData>
  <sheetProtection formatCells="0" insertHyperlinks="0" autoFilter="0"/>
  <mergeCells count="7">
    <mergeCell ref="A1:D1"/>
    <mergeCell ref="B4:D4"/>
    <mergeCell ref="B7:D7"/>
    <mergeCell ref="B17:D17"/>
    <mergeCell ref="B18:D18"/>
    <mergeCell ref="A5:A6"/>
    <mergeCell ref="A8:A16"/>
  </mergeCells>
  <pageMargins left="0.699305555555556" right="0.699305555555556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2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3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i n t e r l i n e I t e m   s h e e t S t i d = " 1 "   i n t e r l i n e O n O f f = " 0 "   i n t e r l i n e C o l o r = " 0 " / > < i n t e r l i n e I t e m   s h e e t S t i d = " 5 "   i n t e r l i n e O n O f f = " 0 "   i n t e r l i n e C o l o r = " 0 " / > < / s h e e t I n t e r l i n e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p i x e l a t o r L i s t   s h e e t S t i d = " 4 " / > < p i x e l a t o r L i s t   s h e e t S t i d = " 1 " / > < p i x e l a t o r L i s t   s h e e t S t i d = " 5 " / > < / p i x e l a t o r s > 
</file>

<file path=customXml/itemProps1.xml><?xml version="1.0" encoding="utf-8"?>
<ds:datastoreItem xmlns:ds="http://schemas.openxmlformats.org/officeDocument/2006/customXml" ds:itemID="{9F91F69C-6E8C-4246-BC25-297BFDC75D90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3F8FC9E7-9E3E-4D00-BC07-C2C84DFACBCF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销售收入预测</vt:lpstr>
      <vt:lpstr>运营成本预测</vt:lpstr>
      <vt:lpstr>利润表</vt:lpstr>
      <vt:lpstr>启动资金测算表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李洪福</dc:creator>
  <cp:lastModifiedBy>清风扫落叶1366856662</cp:lastModifiedBy>
  <dcterms:created xsi:type="dcterms:W3CDTF">2018-05-23T20:40:00Z</dcterms:created>
  <dcterms:modified xsi:type="dcterms:W3CDTF">2023-06-25T10:46:34Z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14</vt:lpwstr>
  </property>
  <property fmtid="{D5CDD505-2E9C-101B-9397-08002B2CF9AE}" pid="4" name="ICV">
    <vt:lpwstr>281070C19FA54968B5FC6BD8172CD3EB</vt:lpwstr>
  </property>
</Properties>
</file>